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urser" state="visible" r:id="rId4"/>
    <sheet sheetId="2" name="Budget" state="visible" r:id="rId5"/>
    <sheet sheetId="3" name="Deltagere" state="visible" r:id="rId6"/>
    <sheet sheetId="4" name="Sådan bruger du denne skabelon" state="visible" r:id="rId7"/>
  </sheets>
  <calcPr calcId="171027"/>
</workbook>
</file>

<file path=xl/sharedStrings.xml><?xml version="1.0" encoding="utf-8"?>
<sst xmlns="http://schemas.openxmlformats.org/spreadsheetml/2006/main" count="108" uniqueCount="88">
  <si>
    <t>Kursusnavn</t>
  </si>
  <si>
    <t>Udbyder</t>
  </si>
  <si>
    <t>Dato</t>
  </si>
  <si>
    <t>Kursusgebyr (DKK)</t>
  </si>
  <si>
    <t>Transport (DKK)</t>
  </si>
  <si>
    <t>Indkvartering (DKK)</t>
  </si>
  <si>
    <t>Total (DKK)</t>
  </si>
  <si>
    <t>Deltager</t>
  </si>
  <si>
    <t>Status</t>
  </si>
  <si>
    <t>Noter</t>
  </si>
  <si>
    <t>AWS Certified Solutions Architect</t>
  </si>
  <si>
    <t>Amazon Web Services</t>
  </si>
  <si>
    <t>2025-09-15</t>
  </si>
  <si>
    <t>Peter Nielsen</t>
  </si>
  <si>
    <t>Bestået</t>
  </si>
  <si>
    <t>Vigtig certificering</t>
  </si>
  <si>
    <t>Project Management Professional (PMP)</t>
  </si>
  <si>
    <t>PMI</t>
  </si>
  <si>
    <t>2025-10-01</t>
  </si>
  <si>
    <t>Lars Jensen</t>
  </si>
  <si>
    <t>Ledelsescertificering</t>
  </si>
  <si>
    <t>React Advanced Workshop</t>
  </si>
  <si>
    <t>Frontend Academy</t>
  </si>
  <si>
    <t>2025-10-20</t>
  </si>
  <si>
    <t>Anne Hansen</t>
  </si>
  <si>
    <t>Tilmeldt</t>
  </si>
  <si>
    <t>2 dages workshop</t>
  </si>
  <si>
    <t>Sikkerhed og compliance</t>
  </si>
  <si>
    <t>IT-Sikkerhed ApS</t>
  </si>
  <si>
    <t>2025-11-05</t>
  </si>
  <si>
    <t>Kirsten Rasmussen</t>
  </si>
  <si>
    <t>Obligatorisk</t>
  </si>
  <si>
    <t>Salg og forhandling</t>
  </si>
  <si>
    <t>Business Academy</t>
  </si>
  <si>
    <t>2025-11-15</t>
  </si>
  <si>
    <t>Mette Sørensen</t>
  </si>
  <si>
    <t>Planlagt</t>
  </si>
  <si>
    <t>Forbedring af salgsevner</t>
  </si>
  <si>
    <t>Python for dataanalyse</t>
  </si>
  <si>
    <t>DataLearn</t>
  </si>
  <si>
    <t>2026-01-10</t>
  </si>
  <si>
    <t>Michael Christensen</t>
  </si>
  <si>
    <t>Praktikant</t>
  </si>
  <si>
    <t>Kommunikation og formidling</t>
  </si>
  <si>
    <t>Kommunikationsakademiet</t>
  </si>
  <si>
    <t>2026-02-01</t>
  </si>
  <si>
    <t>Jens Olsen</t>
  </si>
  <si>
    <t>Valgfrit kursus</t>
  </si>
  <si>
    <t>Azure Fundamentals</t>
  </si>
  <si>
    <t>Microsoft</t>
  </si>
  <si>
    <t>2026-03-01</t>
  </si>
  <si>
    <t>Certificering</t>
  </si>
  <si>
    <t>Kvartal</t>
  </si>
  <si>
    <t>Budget (DKK)</t>
  </si>
  <si>
    <t>Brugt (DKK)</t>
  </si>
  <si>
    <t>Tilbage (DKK)</t>
  </si>
  <si>
    <t>Kurser planlagt</t>
  </si>
  <si>
    <t>Q1 2026</t>
  </si>
  <si>
    <t>Q2 2026</t>
  </si>
  <si>
    <t>Q3 2025</t>
  </si>
  <si>
    <t>Q4 2025</t>
  </si>
  <si>
    <t>Navn</t>
  </si>
  <si>
    <t>Afdeling</t>
  </si>
  <si>
    <t>Kurser deltaget i</t>
  </si>
  <si>
    <t>Total forbrug (DKK)</t>
  </si>
  <si>
    <t>Certificeringer ønsket</t>
  </si>
  <si>
    <t>IT</t>
  </si>
  <si>
    <t>AWS, Azure</t>
  </si>
  <si>
    <t>Ledelse</t>
  </si>
  <si>
    <t>PMP</t>
  </si>
  <si>
    <t>React</t>
  </si>
  <si>
    <t>Compliance</t>
  </si>
  <si>
    <t>Salg</t>
  </si>
  <si>
    <t>Python</t>
  </si>
  <si>
    <t>Kommunikation</t>
  </si>
  <si>
    <t>Kursus Budget</t>
  </si>
  <si>
    <t>Spor uddannelsesbudgettet, kurser og deltagerforbrug.</t>
  </si>
  <si>
    <t/>
  </si>
  <si>
    <t>Fane "Kurser":</t>
  </si>
  <si>
    <t xml:space="preserve">  - Registrer alle kurser med omkostninger og deltagere</t>
  </si>
  <si>
    <t xml:space="preserve">  - Total beregnes automatisk (gebyr + transport + indkvartering)</t>
  </si>
  <si>
    <t>Fane "Budget":</t>
  </si>
  <si>
    <t xml:space="preserve">  - Følg budgettet per kvartal</t>
  </si>
  <si>
    <t xml:space="preserve">  - Brugt og tilbage beregnes fra kursusfanen</t>
  </si>
  <si>
    <t xml:space="preserve">  - Rød markering hvis budget overskredet</t>
  </si>
  <si>
    <t>Fane "Deltagere":</t>
  </si>
  <si>
    <t xml:space="preserve">  - Automatisk tæller kurser og total forbrug per person</t>
  </si>
  <si>
    <t xml:space="preserve">  - Planlæg certificeringer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</si>
</sst>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.##0,00&quot; kr&quot;"/>
    <numFmt numFmtId="165" formatCode="#.##0,00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2D3748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D3748"/>
      </patternFill>
    </fill>
    <fill>
      <patternFill patternType="solid">
        <fgColor rgb="FFF7FAFC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4A5568"/>
      </left>
      <right style="thin">
        <color rgb="FF4A5568"/>
      </right>
      <top style="thin">
        <color rgb="FF4A5568"/>
      </top>
      <bottom style="thin">
        <color rgb="FF4A556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165" fontId="2" fillId="4" borderId="2" xfId="0" applyNumberFormat="1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1">
    <dxf>
      <font>
        <b/>
        <color rgb="FFC62828"/>
      </font>
      <fill>
        <patternFill patternType="solid">
          <bgColor rgb="FFFFCDD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26" customWidth="1"/>
    <col min="3" max="3" width="15" customWidth="1"/>
    <col min="4" max="4" width="20" style="1" customWidth="1"/>
    <col min="5" max="5" width="18" style="1" customWidth="1"/>
    <col min="6" max="6" width="22" style="1" customWidth="1"/>
    <col min="7" max="7" width="18" style="1" customWidth="1"/>
    <col min="8" max="8" width="22" customWidth="1"/>
    <col min="9" max="9" width="15" customWidth="1"/>
    <col min="10" max="10" width="27" customWidth="1"/>
  </cols>
  <sheetData>
    <row r="1" ht="28" customHeight="1" spans="1:10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</row>
    <row r="2" ht="20" customHeight="1" spans="1:10" x14ac:dyDescent="0.25">
      <c r="A2" s="4" t="s">
        <v>10</v>
      </c>
      <c r="B2" s="4" t="s">
        <v>11</v>
      </c>
      <c r="C2" s="4" t="s">
        <v>12</v>
      </c>
      <c r="D2" s="5">
        <v>2500</v>
      </c>
      <c r="E2" s="5">
        <v>800</v>
      </c>
      <c r="F2" s="5">
        <v>1500</v>
      </c>
      <c r="G2" s="5">
        <f>D2+E2+F2</f>
      </c>
      <c r="H2" s="4" t="s">
        <v>13</v>
      </c>
      <c r="I2" s="4" t="s">
        <v>14</v>
      </c>
      <c r="J2" s="4" t="s">
        <v>15</v>
      </c>
    </row>
    <row r="3" ht="20" customHeight="1" spans="1:10" x14ac:dyDescent="0.25">
      <c r="A3" s="6" t="s">
        <v>16</v>
      </c>
      <c r="B3" s="6" t="s">
        <v>17</v>
      </c>
      <c r="C3" s="6" t="s">
        <v>18</v>
      </c>
      <c r="D3" s="7">
        <v>3200</v>
      </c>
      <c r="E3" s="7">
        <v>500</v>
      </c>
      <c r="F3" s="7">
        <v>2000</v>
      </c>
      <c r="G3" s="7">
        <f>D3+E3+F3</f>
      </c>
      <c r="H3" s="6" t="s">
        <v>19</v>
      </c>
      <c r="I3" s="6" t="s">
        <v>14</v>
      </c>
      <c r="J3" s="6" t="s">
        <v>20</v>
      </c>
    </row>
    <row r="4" ht="20" customHeight="1" spans="1:10" x14ac:dyDescent="0.25">
      <c r="A4" s="4" t="s">
        <v>21</v>
      </c>
      <c r="B4" s="4" t="s">
        <v>22</v>
      </c>
      <c r="C4" s="4" t="s">
        <v>23</v>
      </c>
      <c r="D4" s="5">
        <v>1800</v>
      </c>
      <c r="E4" s="5">
        <v>0</v>
      </c>
      <c r="F4" s="5">
        <v>0</v>
      </c>
      <c r="G4" s="5">
        <f>D4+E4+F4</f>
      </c>
      <c r="H4" s="4" t="s">
        <v>24</v>
      </c>
      <c r="I4" s="4" t="s">
        <v>25</v>
      </c>
      <c r="J4" s="4" t="s">
        <v>26</v>
      </c>
    </row>
    <row r="5" ht="20" customHeight="1" spans="1:10" x14ac:dyDescent="0.25">
      <c r="A5" s="6" t="s">
        <v>27</v>
      </c>
      <c r="B5" s="6" t="s">
        <v>28</v>
      </c>
      <c r="C5" s="6" t="s">
        <v>29</v>
      </c>
      <c r="D5" s="7">
        <v>1500</v>
      </c>
      <c r="E5" s="7">
        <v>300</v>
      </c>
      <c r="F5" s="7">
        <v>0</v>
      </c>
      <c r="G5" s="7">
        <f>D5+E5+F5</f>
      </c>
      <c r="H5" s="6" t="s">
        <v>30</v>
      </c>
      <c r="I5" s="6" t="s">
        <v>25</v>
      </c>
      <c r="J5" s="6" t="s">
        <v>31</v>
      </c>
    </row>
    <row r="6" ht="20" customHeight="1" spans="1:10" x14ac:dyDescent="0.25">
      <c r="A6" s="4" t="s">
        <v>32</v>
      </c>
      <c r="B6" s="4" t="s">
        <v>33</v>
      </c>
      <c r="C6" s="4" t="s">
        <v>34</v>
      </c>
      <c r="D6" s="5">
        <v>2200</v>
      </c>
      <c r="E6" s="5">
        <v>400</v>
      </c>
      <c r="F6" s="5">
        <v>800</v>
      </c>
      <c r="G6" s="5">
        <f>D6+E6+F6</f>
      </c>
      <c r="H6" s="4" t="s">
        <v>35</v>
      </c>
      <c r="I6" s="4" t="s">
        <v>36</v>
      </c>
      <c r="J6" s="4" t="s">
        <v>37</v>
      </c>
    </row>
    <row r="7" ht="20" customHeight="1" spans="1:10" x14ac:dyDescent="0.25">
      <c r="A7" s="6" t="s">
        <v>38</v>
      </c>
      <c r="B7" s="6" t="s">
        <v>39</v>
      </c>
      <c r="C7" s="6" t="s">
        <v>40</v>
      </c>
      <c r="D7" s="7">
        <v>2000</v>
      </c>
      <c r="E7" s="7">
        <v>0</v>
      </c>
      <c r="F7" s="7">
        <v>0</v>
      </c>
      <c r="G7" s="7">
        <f>D7+E7+F7</f>
      </c>
      <c r="H7" s="6" t="s">
        <v>41</v>
      </c>
      <c r="I7" s="6" t="s">
        <v>36</v>
      </c>
      <c r="J7" s="6" t="s">
        <v>42</v>
      </c>
    </row>
    <row r="8" ht="20" customHeight="1" spans="1:10" x14ac:dyDescent="0.25">
      <c r="A8" s="4" t="s">
        <v>43</v>
      </c>
      <c r="B8" s="4" t="s">
        <v>44</v>
      </c>
      <c r="C8" s="4" t="s">
        <v>45</v>
      </c>
      <c r="D8" s="5">
        <v>1200</v>
      </c>
      <c r="E8" s="5">
        <v>200</v>
      </c>
      <c r="F8" s="5">
        <v>0</v>
      </c>
      <c r="G8" s="5">
        <f>D8+E8+F8</f>
      </c>
      <c r="H8" s="4" t="s">
        <v>46</v>
      </c>
      <c r="I8" s="4" t="s">
        <v>36</v>
      </c>
      <c r="J8" s="4" t="s">
        <v>47</v>
      </c>
    </row>
    <row r="9" ht="20" customHeight="1" spans="1:10" x14ac:dyDescent="0.25">
      <c r="A9" s="6" t="s">
        <v>48</v>
      </c>
      <c r="B9" s="6" t="s">
        <v>49</v>
      </c>
      <c r="C9" s="6" t="s">
        <v>50</v>
      </c>
      <c r="D9" s="7">
        <v>1800</v>
      </c>
      <c r="E9" s="7">
        <v>600</v>
      </c>
      <c r="F9" s="7">
        <v>1200</v>
      </c>
      <c r="G9" s="7">
        <f>D9+E9+F9</f>
      </c>
      <c r="H9" s="6" t="s">
        <v>13</v>
      </c>
      <c r="I9" s="6" t="s">
        <v>36</v>
      </c>
      <c r="J9" s="6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15" style="1" customWidth="1"/>
    <col min="3" max="4" width="18" style="1" customWidth="1"/>
    <col min="5" max="5" width="18" customWidth="1"/>
  </cols>
  <sheetData>
    <row r="1" ht="28" customHeight="1" spans="1:5" x14ac:dyDescent="0.25">
      <c r="A1" s="2" t="s">
        <v>52</v>
      </c>
      <c r="B1" s="3" t="s">
        <v>53</v>
      </c>
      <c r="C1" s="3" t="s">
        <v>54</v>
      </c>
      <c r="D1" s="3" t="s">
        <v>55</v>
      </c>
      <c r="E1" s="2" t="s">
        <v>56</v>
      </c>
    </row>
    <row r="2" ht="20" customHeight="1" spans="1:5" x14ac:dyDescent="0.25">
      <c r="A2" s="4" t="s">
        <v>57</v>
      </c>
      <c r="B2" s="5">
        <v>25000</v>
      </c>
      <c r="C2" s="5">
        <f>SUMPRODUCT((MONTH(Kurser!C$2:C$100)&lt;=3)*((YEAR(Kurser!C$2:C$100)=2026))*Kurser!G$2:G$100)</f>
      </c>
      <c r="D2" s="5">
        <f>B2-C2</f>
      </c>
      <c r="E2" s="4">
        <f>COUNTIFS(Kurser!C$2:C$100,"&gt;="&amp;DATE(2026,1,1),Kurser!C$2:C$100,"&lt;="&amp;DATE(2026,3,31))</f>
      </c>
    </row>
    <row r="3" ht="20" customHeight="1" spans="1:5" x14ac:dyDescent="0.25">
      <c r="A3" s="6" t="s">
        <v>58</v>
      </c>
      <c r="B3" s="7">
        <v>20000</v>
      </c>
      <c r="C3" s="7">
        <v>0</v>
      </c>
      <c r="D3" s="7">
        <f>B3-C3</f>
      </c>
      <c r="E3" s="6">
        <v>0</v>
      </c>
    </row>
    <row r="4" ht="20" customHeight="1" spans="1:5" x14ac:dyDescent="0.25">
      <c r="A4" s="4" t="s">
        <v>59</v>
      </c>
      <c r="B4" s="5">
        <v>25000</v>
      </c>
      <c r="C4" s="5">
        <f>SUMPRODUCT((MONTH(Kurser!C$2:C$100)&gt;=7)*(MONTH(Kurser!C$2:C$100)&lt;=9)*Kurser!G$2:G$100)</f>
      </c>
      <c r="D4" s="5">
        <f>B4-C4</f>
      </c>
      <c r="E4" s="4">
        <f>COUNTIFS(Kurser!C$2:C$100,"&gt;="&amp;DATE(2025,7,1),Kurser!C$2:C$100,"&lt;="&amp;DATE(2025,9,30))</f>
      </c>
    </row>
    <row r="5" ht="20" customHeight="1" spans="1:5" x14ac:dyDescent="0.25">
      <c r="A5" s="6" t="s">
        <v>60</v>
      </c>
      <c r="B5" s="7">
        <v>22000</v>
      </c>
      <c r="C5" s="7">
        <f>SUMPRODUCT((MONTH(Kurser!C$2:C$100)&gt;=10)*(MONTH(Kurser!C$2:C$100)&lt;=12)*Kurser!G$2:G$100)</f>
      </c>
      <c r="D5" s="7">
        <f>B5-C5</f>
      </c>
      <c r="E5" s="6">
        <f>COUNTIFS(Kurser!C$2:C$100,"&gt;="&amp;DATE(2025,10,1),Kurser!C$2:C$100,"&lt;="&amp;DATE(2025,12,31))</f>
      </c>
    </row>
  </sheetData>
  <conditionalFormatting sqref="D2:D100">
    <cfRule type="cellIs" dxfId="0" priority="1" operator="lessThan">
      <formula>0</formula>
    </cfRule>
  </conditionalFormatting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5" customWidth="1"/>
    <col min="3" max="3" width="20" customWidth="1"/>
    <col min="4" max="4" width="22" style="1" customWidth="1"/>
    <col min="5" max="5" width="25" customWidth="1"/>
  </cols>
  <sheetData>
    <row r="1" ht="28" customHeight="1" spans="1:5" x14ac:dyDescent="0.25">
      <c r="A1" s="2" t="s">
        <v>61</v>
      </c>
      <c r="B1" s="2" t="s">
        <v>62</v>
      </c>
      <c r="C1" s="2" t="s">
        <v>63</v>
      </c>
      <c r="D1" s="3" t="s">
        <v>64</v>
      </c>
      <c r="E1" s="2" t="s">
        <v>65</v>
      </c>
    </row>
    <row r="2" ht="20" customHeight="1" spans="1:5" x14ac:dyDescent="0.25">
      <c r="A2" s="4" t="s">
        <v>13</v>
      </c>
      <c r="B2" s="4" t="s">
        <v>66</v>
      </c>
      <c r="C2" s="4">
        <f>COUNTIF(Kurser!H:H,A2)</f>
      </c>
      <c r="D2" s="5">
        <f>SUMIF(Kurser!H:H,A2,Kurser!G:G)</f>
      </c>
      <c r="E2" s="4" t="s">
        <v>67</v>
      </c>
    </row>
    <row r="3" ht="20" customHeight="1" spans="1:5" x14ac:dyDescent="0.25">
      <c r="A3" s="6" t="s">
        <v>19</v>
      </c>
      <c r="B3" s="6" t="s">
        <v>68</v>
      </c>
      <c r="C3" s="6">
        <f>COUNTIF(Kurser!H:H,A3)</f>
      </c>
      <c r="D3" s="7">
        <f>SUMIF(Kurser!H:H,A3,Kurser!G:G)</f>
      </c>
      <c r="E3" s="6" t="s">
        <v>69</v>
      </c>
    </row>
    <row r="4" ht="20" customHeight="1" spans="1:5" x14ac:dyDescent="0.25">
      <c r="A4" s="4" t="s">
        <v>24</v>
      </c>
      <c r="B4" s="4" t="s">
        <v>66</v>
      </c>
      <c r="C4" s="4">
        <f>COUNTIF(Kurser!H:H,A4)</f>
      </c>
      <c r="D4" s="5">
        <f>SUMIF(Kurser!H:H,A4,Kurser!G:G)</f>
      </c>
      <c r="E4" s="4" t="s">
        <v>70</v>
      </c>
    </row>
    <row r="5" ht="20" customHeight="1" spans="1:5" x14ac:dyDescent="0.25">
      <c r="A5" s="6" t="s">
        <v>30</v>
      </c>
      <c r="B5" s="6" t="s">
        <v>68</v>
      </c>
      <c r="C5" s="6">
        <f>COUNTIF(Kurser!H:H,A5)</f>
      </c>
      <c r="D5" s="7">
        <f>SUMIF(Kurser!H:H,A5,Kurser!G:G)</f>
      </c>
      <c r="E5" s="6" t="s">
        <v>71</v>
      </c>
    </row>
    <row r="6" ht="20" customHeight="1" spans="1:5" x14ac:dyDescent="0.25">
      <c r="A6" s="4" t="s">
        <v>35</v>
      </c>
      <c r="B6" s="4" t="s">
        <v>72</v>
      </c>
      <c r="C6" s="4">
        <f>COUNTIF(Kurser!H:H,A6)</f>
      </c>
      <c r="D6" s="5">
        <f>SUMIF(Kurser!H:H,A6,Kurser!G:G)</f>
      </c>
      <c r="E6" s="4" t="s">
        <v>72</v>
      </c>
    </row>
    <row r="7" ht="20" customHeight="1" spans="1:5" x14ac:dyDescent="0.25">
      <c r="A7" s="6" t="s">
        <v>41</v>
      </c>
      <c r="B7" s="6" t="s">
        <v>66</v>
      </c>
      <c r="C7" s="6">
        <f>COUNTIF(Kurser!H:H,A7)</f>
      </c>
      <c r="D7" s="7">
        <f>SUMIF(Kurser!H:H,A7,Kurser!G:G)</f>
      </c>
      <c r="E7" s="6" t="s">
        <v>73</v>
      </c>
    </row>
    <row r="8" ht="20" customHeight="1" spans="1:5" x14ac:dyDescent="0.25">
      <c r="A8" s="4" t="s">
        <v>46</v>
      </c>
      <c r="B8" s="4" t="s">
        <v>72</v>
      </c>
      <c r="C8" s="4">
        <f>COUNTIF(Kurser!H:H,A8)</f>
      </c>
      <c r="D8" s="5">
        <f>SUMIF(Kurser!H:H,A8,Kurser!G:G)</f>
      </c>
      <c r="E8" s="4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3" customWidth="1"/>
  </cols>
  <sheetData>
    <row r="1" ht="28" customHeight="1" spans="1:1" x14ac:dyDescent="0.25">
      <c r="A1" s="2" t="s">
        <v>75</v>
      </c>
    </row>
    <row r="3" spans="1:1" x14ac:dyDescent="0.25">
      <c r="A3" s="4" t="s">
        <v>76</v>
      </c>
    </row>
    <row r="4" spans="1:1" x14ac:dyDescent="0.25">
      <c r="A4" s="4" t="s">
        <v>77</v>
      </c>
    </row>
    <row r="5" spans="1:1" x14ac:dyDescent="0.25">
      <c r="A5" s="4" t="s">
        <v>78</v>
      </c>
    </row>
    <row r="6" spans="1:1" x14ac:dyDescent="0.25">
      <c r="A6" s="4" t="s">
        <v>79</v>
      </c>
    </row>
    <row r="7" spans="1:1" x14ac:dyDescent="0.25">
      <c r="A7" s="4" t="s">
        <v>80</v>
      </c>
    </row>
    <row r="8" spans="1:1" x14ac:dyDescent="0.25">
      <c r="A8" s="4" t="s">
        <v>77</v>
      </c>
    </row>
    <row r="9" spans="1:1" x14ac:dyDescent="0.25">
      <c r="A9" s="4" t="s">
        <v>81</v>
      </c>
    </row>
    <row r="10" spans="1:1" x14ac:dyDescent="0.25">
      <c r="A10" s="4" t="s">
        <v>82</v>
      </c>
    </row>
    <row r="11" spans="1:1" x14ac:dyDescent="0.25">
      <c r="A11" s="4" t="s">
        <v>83</v>
      </c>
    </row>
    <row r="12" spans="1:1" x14ac:dyDescent="0.25">
      <c r="A12" s="4" t="s">
        <v>84</v>
      </c>
    </row>
    <row r="13" spans="1:1" x14ac:dyDescent="0.25">
      <c r="A13" s="4" t="s">
        <v>77</v>
      </c>
    </row>
    <row r="14" spans="1:1" x14ac:dyDescent="0.25">
      <c r="A14" s="4" t="s">
        <v>85</v>
      </c>
    </row>
    <row r="15" spans="1:1" x14ac:dyDescent="0.25">
      <c r="A15" s="4" t="s">
        <v>86</v>
      </c>
    </row>
    <row r="16" spans="1:1" x14ac:dyDescent="0.25">
      <c r="A16" s="4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Kurser</vt:lpstr>
      <vt:lpstr>Budget</vt:lpstr>
      <vt:lpstr>Deltagere</vt:lpstr>
      <vt:lpstr>Sådan bruger du denne skabelon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2026-06-11T01:31:53Z</dcterms:created>
  <dcterms:modified xsi:type="dcterms:W3CDTF">2026-06-11T01:31:53Z</dcterms:modified>
</cp:coreProperties>
</file>